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1230" windowWidth="9525" windowHeight="11760" activeTab="0"/>
  </bookViews>
  <sheets>
    <sheet name="Gyerkőc" sheetId="1" r:id="rId1"/>
    <sheet name="számoló" sheetId="2" state="hidden" r:id="rId2"/>
    <sheet name="végeredmény" sheetId="3" r:id="rId3"/>
  </sheets>
  <definedNames>
    <definedName name="_xlnm.Print_Area" localSheetId="2">'végeredmény'!$A$1:$D$4</definedName>
  </definedNames>
  <calcPr fullCalcOnLoad="1"/>
</workbook>
</file>

<file path=xl/sharedStrings.xml><?xml version="1.0" encoding="utf-8"?>
<sst xmlns="http://schemas.openxmlformats.org/spreadsheetml/2006/main" count="21" uniqueCount="21">
  <si>
    <t>4:00</t>
  </si>
  <si>
    <t>3:50</t>
  </si>
  <si>
    <t>3:40</t>
  </si>
  <si>
    <t>3:30</t>
  </si>
  <si>
    <t>3:00</t>
  </si>
  <si>
    <t>2:45</t>
  </si>
  <si>
    <t>2:30</t>
  </si>
  <si>
    <t>2:15</t>
  </si>
  <si>
    <t>2:00</t>
  </si>
  <si>
    <t>1:45</t>
  </si>
  <si>
    <t>1:30</t>
  </si>
  <si>
    <t>1:15</t>
  </si>
  <si>
    <t>1:00</t>
  </si>
  <si>
    <t>0:45</t>
  </si>
  <si>
    <t>0:30</t>
  </si>
  <si>
    <t>0:15</t>
  </si>
  <si>
    <t>Név</t>
  </si>
  <si>
    <t>5A Csajszik</t>
  </si>
  <si>
    <t>Csipet-csapat</t>
  </si>
  <si>
    <t>Csoda-csapat</t>
  </si>
  <si>
    <t>Gyerek Csapatok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</si>
</sst>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E"/>
      <family val="0"/>
    </font>
    <font>
      <sz val="9"/>
      <name val="Arial"/>
      <family val="2"/>
    </font>
    <font>
      <sz val="10"/>
      <color indexed="63"/>
      <name val="Tahoma"/>
      <family val="2"/>
    </font>
    <font>
      <b/>
      <sz val="14"/>
      <name val="Arial CE"/>
      <family val="2"/>
    </font>
    <font>
      <sz val="18"/>
      <color indexed="8"/>
      <name val="Arial Unicode MS"/>
      <family val="2"/>
    </font>
    <font>
      <b/>
      <sz val="14"/>
      <color indexed="10"/>
      <name val="Arial CE"/>
      <family val="0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2" fontId="7" fillId="0" borderId="10" xfId="54" applyNumberFormat="1" applyFont="1" applyBorder="1" applyAlignment="1">
      <alignment horizontal="center"/>
      <protection/>
    </xf>
    <xf numFmtId="2" fontId="7" fillId="32" borderId="10" xfId="54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2" fontId="7" fillId="32" borderId="10" xfId="54" applyNumberFormat="1" applyFont="1" applyFill="1" applyBorder="1" applyAlignment="1">
      <alignment horizontal="left"/>
      <protection/>
    </xf>
    <xf numFmtId="2" fontId="7" fillId="0" borderId="10" xfId="54" applyNumberFormat="1" applyFont="1" applyBorder="1" applyAlignment="1">
      <alignment horizontal="left"/>
      <protection/>
    </xf>
    <xf numFmtId="0" fontId="7" fillId="32" borderId="10" xfId="54" applyNumberFormat="1" applyFont="1" applyFill="1" applyBorder="1" applyAlignment="1">
      <alignment horizontal="center"/>
      <protection/>
    </xf>
    <xf numFmtId="0" fontId="7" fillId="0" borderId="10" xfId="54" applyNumberFormat="1" applyFont="1" applyBorder="1" applyAlignment="1">
      <alignment horizontal="center"/>
      <protection/>
    </xf>
    <xf numFmtId="0" fontId="5" fillId="0" borderId="10" xfId="54" applyFont="1" applyBorder="1" applyAlignment="1" applyProtection="1">
      <alignment horizontal="center"/>
      <protection/>
    </xf>
    <xf numFmtId="49" fontId="2" fillId="0" borderId="10" xfId="54" applyNumberFormat="1" applyBorder="1" applyAlignment="1" applyProtection="1">
      <alignment horizontal="center"/>
      <protection/>
    </xf>
    <xf numFmtId="0" fontId="2" fillId="0" borderId="10" xfId="54" applyBorder="1" applyAlignment="1" applyProtection="1">
      <alignment horizontal="center"/>
      <protection/>
    </xf>
    <xf numFmtId="49" fontId="2" fillId="0" borderId="10" xfId="54" applyNumberFormat="1" applyBorder="1" applyProtection="1">
      <alignment/>
      <protection/>
    </xf>
    <xf numFmtId="20" fontId="2" fillId="0" borderId="10" xfId="54" applyNumberFormat="1" applyBorder="1" applyAlignment="1" applyProtection="1">
      <alignment horizontal="center"/>
      <protection/>
    </xf>
    <xf numFmtId="49" fontId="7" fillId="0" borderId="10" xfId="54" applyNumberFormat="1" applyFont="1" applyBorder="1" applyAlignment="1" applyProtection="1">
      <alignment horizontal="center"/>
      <protection/>
    </xf>
    <xf numFmtId="0" fontId="7" fillId="0" borderId="10" xfId="54" applyFont="1" applyBorder="1" applyAlignment="1" applyProtection="1">
      <alignment horizontal="center"/>
      <protection/>
    </xf>
    <xf numFmtId="0" fontId="6" fillId="32" borderId="10" xfId="0" applyFont="1" applyFill="1" applyBorder="1" applyAlignment="1" applyProtection="1">
      <alignment/>
      <protection/>
    </xf>
    <xf numFmtId="0" fontId="2" fillId="32" borderId="10" xfId="54" applyFont="1" applyFill="1" applyBorder="1" applyAlignment="1" applyProtection="1">
      <alignment horizontal="center"/>
      <protection/>
    </xf>
    <xf numFmtId="0" fontId="7" fillId="32" borderId="10" xfId="54" applyFont="1" applyFill="1" applyBorder="1" applyAlignment="1" applyProtection="1">
      <alignment horizontal="center"/>
      <protection/>
    </xf>
    <xf numFmtId="0" fontId="2" fillId="32" borderId="10" xfId="54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wrapText="1"/>
      <protection/>
    </xf>
    <xf numFmtId="2" fontId="2" fillId="0" borderId="10" xfId="54" applyNumberFormat="1" applyBorder="1" applyAlignment="1" applyProtection="1">
      <alignment horizontal="center"/>
      <protection/>
    </xf>
    <xf numFmtId="0" fontId="2" fillId="0" borderId="10" xfId="54" applyFont="1" applyBorder="1" applyAlignment="1" applyProtection="1">
      <alignment horizontal="center"/>
      <protection/>
    </xf>
    <xf numFmtId="0" fontId="6" fillId="32" borderId="10" xfId="0" applyFont="1" applyFill="1" applyBorder="1" applyAlignment="1" applyProtection="1">
      <alignment wrapText="1"/>
      <protection/>
    </xf>
    <xf numFmtId="0" fontId="3" fillId="0" borderId="10" xfId="54" applyFont="1" applyBorder="1" applyAlignment="1" applyProtection="1">
      <alignment vertical="center" wrapText="1"/>
      <protection/>
    </xf>
    <xf numFmtId="0" fontId="2" fillId="0" borderId="10" xfId="54" applyBorder="1" applyAlignment="1" applyProtection="1">
      <alignment vertical="center" wrapText="1"/>
      <protection/>
    </xf>
    <xf numFmtId="0" fontId="4" fillId="0" borderId="10" xfId="54" applyFont="1" applyBorder="1" applyAlignment="1" applyProtection="1">
      <alignment vertical="center" wrapText="1"/>
      <protection/>
    </xf>
    <xf numFmtId="0" fontId="8" fillId="0" borderId="11" xfId="0" applyFont="1" applyBorder="1" applyAlignment="1">
      <alignment horizontal="center" vertical="center"/>
    </xf>
    <xf numFmtId="2" fontId="2" fillId="32" borderId="10" xfId="54" applyNumberFormat="1" applyFill="1" applyBorder="1" applyAlignment="1" applyProtection="1">
      <alignment horizontal="center"/>
      <protection/>
    </xf>
    <xf numFmtId="2" fontId="7" fillId="32" borderId="10" xfId="54" applyNumberFormat="1" applyFont="1" applyFill="1" applyBorder="1" applyAlignment="1" applyProtection="1">
      <alignment horizontal="center"/>
      <protection/>
    </xf>
    <xf numFmtId="2" fontId="7" fillId="0" borderId="10" xfId="54" applyNumberFormat="1" applyFont="1" applyBorder="1" applyAlignment="1" applyProtection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140625" defaultRowHeight="15"/>
  <cols>
    <col min="1" max="1" width="35.421875" style="10" bestFit="1" customWidth="1"/>
    <col min="2" max="2" width="13.140625" style="20" customWidth="1"/>
    <col min="3" max="3" width="7.28125" style="10" customWidth="1"/>
    <col min="4" max="4" width="13.140625" style="9" customWidth="1"/>
    <col min="5" max="5" width="7.28125" style="10" customWidth="1"/>
    <col min="6" max="6" width="13.140625" style="9" customWidth="1"/>
    <col min="7" max="7" width="7.421875" style="10" customWidth="1"/>
    <col min="8" max="8" width="13.140625" style="9" customWidth="1"/>
    <col min="9" max="9" width="7.7109375" style="10" customWidth="1"/>
    <col min="10" max="10" width="13.140625" style="11" customWidth="1"/>
    <col min="11" max="11" width="7.7109375" style="10" customWidth="1"/>
    <col min="12" max="12" width="13.140625" style="9" customWidth="1"/>
    <col min="13" max="13" width="8.421875" style="10" customWidth="1"/>
    <col min="14" max="14" width="13.140625" style="9" customWidth="1"/>
    <col min="15" max="15" width="7.8515625" style="10" customWidth="1"/>
    <col min="16" max="16" width="13.140625" style="9" customWidth="1"/>
    <col min="17" max="17" width="7.421875" style="10" customWidth="1"/>
    <col min="18" max="18" width="13.140625" style="9" customWidth="1"/>
    <col min="19" max="19" width="7.421875" style="10" customWidth="1"/>
    <col min="20" max="20" width="13.140625" style="9" customWidth="1"/>
    <col min="21" max="21" width="7.421875" style="10" customWidth="1"/>
    <col min="22" max="22" width="13.140625" style="9" customWidth="1"/>
    <col min="23" max="23" width="7.421875" style="10" customWidth="1"/>
    <col min="24" max="24" width="13.140625" style="9" customWidth="1"/>
    <col min="25" max="25" width="7.421875" style="10" customWidth="1"/>
    <col min="26" max="26" width="13.140625" style="10" customWidth="1"/>
    <col min="27" max="27" width="8.28125" style="10" customWidth="1"/>
    <col min="28" max="28" width="13.140625" style="9" customWidth="1"/>
    <col min="29" max="29" width="8.421875" style="10" customWidth="1"/>
    <col min="30" max="30" width="13.140625" style="9" customWidth="1"/>
    <col min="31" max="31" width="9.00390625" style="10" customWidth="1"/>
    <col min="32" max="32" width="13.140625" style="9" customWidth="1"/>
    <col min="33" max="33" width="9.00390625" style="10" customWidth="1"/>
    <col min="34" max="34" width="13.140625" style="13" customWidth="1"/>
    <col min="35" max="35" width="9.00390625" style="14" customWidth="1"/>
    <col min="36" max="16384" width="9.140625" style="10" customWidth="1"/>
  </cols>
  <sheetData>
    <row r="1" spans="1:34" ht="21.75" customHeight="1">
      <c r="A1" s="8" t="s">
        <v>16</v>
      </c>
      <c r="B1" s="9" t="s">
        <v>15</v>
      </c>
      <c r="D1" s="9" t="s">
        <v>14</v>
      </c>
      <c r="F1" s="9" t="s">
        <v>13</v>
      </c>
      <c r="H1" s="9" t="s">
        <v>12</v>
      </c>
      <c r="J1" s="11" t="s">
        <v>11</v>
      </c>
      <c r="L1" s="9" t="s">
        <v>10</v>
      </c>
      <c r="N1" s="9" t="s">
        <v>9</v>
      </c>
      <c r="P1" s="9" t="s">
        <v>8</v>
      </c>
      <c r="R1" s="9" t="s">
        <v>7</v>
      </c>
      <c r="T1" s="9" t="s">
        <v>6</v>
      </c>
      <c r="V1" s="9" t="s">
        <v>5</v>
      </c>
      <c r="X1" s="9" t="s">
        <v>4</v>
      </c>
      <c r="Z1" s="12">
        <v>0.13541666666666666</v>
      </c>
      <c r="AB1" s="9" t="s">
        <v>3</v>
      </c>
      <c r="AD1" s="9" t="s">
        <v>2</v>
      </c>
      <c r="AF1" s="9" t="s">
        <v>1</v>
      </c>
      <c r="AH1" s="13" t="s">
        <v>0</v>
      </c>
    </row>
    <row r="2" spans="1:35" s="18" customFormat="1" ht="24.75" customHeight="1">
      <c r="A2" s="15" t="s">
        <v>17</v>
      </c>
      <c r="B2" s="27">
        <v>11.7</v>
      </c>
      <c r="C2" s="16">
        <f>RANK(B2,B$2:B$4)</f>
        <v>3</v>
      </c>
      <c r="D2" s="27">
        <v>20.81</v>
      </c>
      <c r="E2" s="16">
        <f>RANK(D2,D$2:D$4)</f>
        <v>3</v>
      </c>
      <c r="F2" s="27">
        <v>32.22</v>
      </c>
      <c r="G2" s="16">
        <f>RANK(F2,F$2:F$4)</f>
        <v>3</v>
      </c>
      <c r="H2" s="27">
        <v>40.92</v>
      </c>
      <c r="I2" s="16">
        <f>RANK(H2,H$2:H$4)</f>
        <v>3</v>
      </c>
      <c r="J2" s="27">
        <v>51.17</v>
      </c>
      <c r="K2" s="16">
        <f>RANK(J2,J$2:J$4)</f>
        <v>3</v>
      </c>
      <c r="L2" s="27">
        <v>61.53</v>
      </c>
      <c r="M2" s="16">
        <f>RANK(L2,L$2:L$4)</f>
        <v>3</v>
      </c>
      <c r="N2" s="27">
        <v>70.4</v>
      </c>
      <c r="O2" s="16">
        <f>RANK(N2,N$2:N$4)</f>
        <v>3</v>
      </c>
      <c r="P2" s="27">
        <v>80.61</v>
      </c>
      <c r="Q2" s="16">
        <f>RANK(P2,P$2:P$4)</f>
        <v>3</v>
      </c>
      <c r="R2" s="27">
        <v>90.31</v>
      </c>
      <c r="S2" s="16">
        <f>RANK(R2,R$2:R$4)</f>
        <v>3</v>
      </c>
      <c r="T2" s="27">
        <v>100.37</v>
      </c>
      <c r="U2" s="16">
        <f>RANK(T2,T$2:T$4)</f>
        <v>3</v>
      </c>
      <c r="V2" s="27">
        <v>109.93</v>
      </c>
      <c r="W2" s="16">
        <f>RANK(V2,V$2:V$4)</f>
        <v>3</v>
      </c>
      <c r="X2" s="27">
        <v>120</v>
      </c>
      <c r="Y2" s="16">
        <f>RANK(X2,X$2:X$4)</f>
        <v>3</v>
      </c>
      <c r="Z2" s="27">
        <v>129.41</v>
      </c>
      <c r="AA2" s="16">
        <f>RANK(Z2,Z$2:Z$4)</f>
        <v>3</v>
      </c>
      <c r="AB2" s="27">
        <v>138.52</v>
      </c>
      <c r="AC2" s="16">
        <f>RANK(AB2,AB$2:AB$4)</f>
        <v>3</v>
      </c>
      <c r="AD2" s="27">
        <v>144.32</v>
      </c>
      <c r="AE2" s="16">
        <f>RANK(AD2,AD$2:AD$4)</f>
        <v>3</v>
      </c>
      <c r="AF2" s="27">
        <v>150.6</v>
      </c>
      <c r="AG2" s="16">
        <f>RANK(AF2,AF$2:AF$4)</f>
        <v>3</v>
      </c>
      <c r="AH2" s="28">
        <v>157.72</v>
      </c>
      <c r="AI2" s="17">
        <f>RANK(AH2,AH$2:AH$4)</f>
        <v>3</v>
      </c>
    </row>
    <row r="3" spans="1:35" ht="24.75" customHeight="1">
      <c r="A3" s="19" t="s">
        <v>18</v>
      </c>
      <c r="B3" s="20">
        <v>11.77</v>
      </c>
      <c r="C3" s="21">
        <f>RANK(B3,B$2:B$4)</f>
        <v>1</v>
      </c>
      <c r="D3" s="20">
        <v>22.94</v>
      </c>
      <c r="E3" s="21">
        <f>RANK(D3,D$2:D$4)</f>
        <v>1</v>
      </c>
      <c r="F3" s="20">
        <v>34.3</v>
      </c>
      <c r="G3" s="21">
        <f>RANK(F3,F$2:F$4)</f>
        <v>1</v>
      </c>
      <c r="H3" s="20">
        <v>44.55</v>
      </c>
      <c r="I3" s="21">
        <f>RANK(H3,H$2:H$4)</f>
        <v>1</v>
      </c>
      <c r="J3" s="20">
        <v>56.08</v>
      </c>
      <c r="K3" s="21">
        <f>RANK(J3,J$2:J$4)</f>
        <v>1</v>
      </c>
      <c r="L3" s="20">
        <v>66.95</v>
      </c>
      <c r="M3" s="21">
        <f>RANK(L3,L$2:L$4)</f>
        <v>1</v>
      </c>
      <c r="N3" s="20">
        <v>77.03</v>
      </c>
      <c r="O3" s="21">
        <f>RANK(N3,N$2:N$4)</f>
        <v>1</v>
      </c>
      <c r="P3" s="20">
        <v>88.12</v>
      </c>
      <c r="Q3" s="21">
        <f>RANK(P3,P$2:P$4)</f>
        <v>1</v>
      </c>
      <c r="R3" s="20">
        <v>99.61</v>
      </c>
      <c r="S3" s="21">
        <f>RANK(R3,R$2:R$4)</f>
        <v>1</v>
      </c>
      <c r="T3" s="20">
        <v>109.57</v>
      </c>
      <c r="U3" s="21">
        <f>RANK(T3,T$2:T$4)</f>
        <v>1</v>
      </c>
      <c r="V3" s="20">
        <v>120.56</v>
      </c>
      <c r="W3" s="21">
        <f>RANK(V3,V$2:V$4)</f>
        <v>1</v>
      </c>
      <c r="X3" s="20">
        <v>132.14</v>
      </c>
      <c r="Y3" s="21">
        <f>RANK(X3,X$2:X$4)</f>
        <v>1</v>
      </c>
      <c r="Z3" s="20">
        <v>142.21</v>
      </c>
      <c r="AA3" s="21">
        <f>RANK(Z3,Z$2:Z$4)</f>
        <v>1</v>
      </c>
      <c r="AB3" s="20">
        <v>153.13</v>
      </c>
      <c r="AC3" s="21">
        <f>RANK(AB3,AB$2:AB$4)</f>
        <v>1</v>
      </c>
      <c r="AD3" s="20">
        <v>160.5</v>
      </c>
      <c r="AE3" s="21">
        <f>RANK(AD3,AD$2:AD$4)</f>
        <v>1</v>
      </c>
      <c r="AF3" s="20">
        <v>167.51</v>
      </c>
      <c r="AG3" s="21">
        <f>RANK(AF3,AF$2:AF$4)</f>
        <v>1</v>
      </c>
      <c r="AH3" s="29">
        <v>174.34</v>
      </c>
      <c r="AI3" s="14">
        <f>RANK(AH3,AH$2:AH$4)</f>
        <v>1</v>
      </c>
    </row>
    <row r="4" spans="1:35" s="18" customFormat="1" ht="24.75" customHeight="1">
      <c r="A4" s="22" t="s">
        <v>19</v>
      </c>
      <c r="B4" s="27">
        <v>11.75</v>
      </c>
      <c r="C4" s="16">
        <f>RANK(B4,B$2:B$4)</f>
        <v>2</v>
      </c>
      <c r="D4" s="27">
        <v>22.59</v>
      </c>
      <c r="E4" s="16">
        <f>RANK(D4,D$2:D$4)</f>
        <v>2</v>
      </c>
      <c r="F4" s="27">
        <v>33.04</v>
      </c>
      <c r="G4" s="16">
        <f>RANK(F4,F$2:F$4)</f>
        <v>2</v>
      </c>
      <c r="H4" s="27">
        <v>42.76</v>
      </c>
      <c r="I4" s="16">
        <f>RANK(H4,H$2:H$4)</f>
        <v>2</v>
      </c>
      <c r="J4" s="27">
        <v>53.39</v>
      </c>
      <c r="K4" s="16">
        <f>RANK(J4,J$2:J$4)</f>
        <v>2</v>
      </c>
      <c r="L4" s="27">
        <v>63.57</v>
      </c>
      <c r="M4" s="16">
        <f>RANK(L4,L$2:L$4)</f>
        <v>2</v>
      </c>
      <c r="N4" s="27">
        <v>73.29</v>
      </c>
      <c r="O4" s="16">
        <f>RANK(N4,N$2:N$4)</f>
        <v>2</v>
      </c>
      <c r="P4" s="27">
        <v>83.88</v>
      </c>
      <c r="Q4" s="16">
        <f>RANK(P4,P$2:P$4)</f>
        <v>2</v>
      </c>
      <c r="R4" s="27">
        <v>93.79</v>
      </c>
      <c r="S4" s="16">
        <f>RANK(R4,R$2:R$4)</f>
        <v>2</v>
      </c>
      <c r="T4" s="27">
        <v>104.25</v>
      </c>
      <c r="U4" s="16">
        <f>RANK(T4,T$2:T$4)</f>
        <v>2</v>
      </c>
      <c r="V4" s="27">
        <v>114.71</v>
      </c>
      <c r="W4" s="16">
        <f>RANK(V4,V$2:V$4)</f>
        <v>2</v>
      </c>
      <c r="X4" s="27">
        <v>124.08</v>
      </c>
      <c r="Y4" s="16">
        <f>RANK(X4,X$2:X$4)</f>
        <v>2</v>
      </c>
      <c r="Z4" s="27">
        <v>134.04</v>
      </c>
      <c r="AA4" s="16">
        <f>RANK(Z4,Z$2:Z$4)</f>
        <v>2</v>
      </c>
      <c r="AB4" s="27">
        <v>144.7</v>
      </c>
      <c r="AC4" s="16">
        <f>RANK(AB4,AB$2:AB$4)</f>
        <v>2</v>
      </c>
      <c r="AD4" s="27">
        <v>151.53</v>
      </c>
      <c r="AE4" s="16">
        <f>RANK(AD4,AD$2:AD$4)</f>
        <v>2</v>
      </c>
      <c r="AF4" s="27">
        <v>158.56</v>
      </c>
      <c r="AG4" s="16">
        <f>RANK(AF4,AF$2:AF$4)</f>
        <v>2</v>
      </c>
      <c r="AH4" s="28">
        <v>165.9</v>
      </c>
      <c r="AI4" s="17">
        <f>RANK(AH4,AH$2:AH$4)</f>
        <v>2</v>
      </c>
    </row>
    <row r="5" spans="1:3" ht="18" customHeight="1">
      <c r="A5" s="19"/>
      <c r="C5" s="23"/>
    </row>
    <row r="6" spans="2:3" ht="18">
      <c r="B6" s="23"/>
      <c r="C6" s="23"/>
    </row>
    <row r="7" spans="2:3" ht="18">
      <c r="B7" s="23"/>
      <c r="C7" s="23"/>
    </row>
    <row r="8" spans="2:3" ht="18">
      <c r="B8" s="23"/>
      <c r="C8" s="23"/>
    </row>
    <row r="9" spans="2:3" ht="18">
      <c r="B9" s="23"/>
      <c r="C9" s="23"/>
    </row>
    <row r="10" spans="2:3" ht="18">
      <c r="B10" s="23"/>
      <c r="C10" s="23"/>
    </row>
    <row r="11" spans="2:3" ht="18">
      <c r="B11" s="23"/>
      <c r="C11" s="23"/>
    </row>
    <row r="12" spans="2:3" ht="18">
      <c r="B12" s="23"/>
      <c r="C12" s="24"/>
    </row>
    <row r="13" spans="2:3" ht="18">
      <c r="B13" s="23"/>
      <c r="C13" s="23"/>
    </row>
    <row r="14" spans="2:3" ht="18">
      <c r="B14" s="23"/>
      <c r="C14" s="23"/>
    </row>
    <row r="15" spans="1:3" ht="18">
      <c r="A15" s="23"/>
      <c r="B15" s="23"/>
      <c r="C15" s="25"/>
    </row>
    <row r="16" spans="1:3" ht="18">
      <c r="A16" s="23"/>
      <c r="B16" s="23"/>
      <c r="C16" s="23"/>
    </row>
    <row r="17" spans="1:3" ht="18">
      <c r="A17" s="23"/>
      <c r="B17" s="23"/>
      <c r="C17" s="23"/>
    </row>
    <row r="18" spans="1:3" ht="18">
      <c r="A18" s="23"/>
      <c r="B18" s="23"/>
      <c r="C18" s="23"/>
    </row>
    <row r="19" spans="1:3" ht="18">
      <c r="A19" s="23"/>
      <c r="B19" s="23"/>
      <c r="C19" s="23"/>
    </row>
    <row r="20" spans="1:3" ht="18">
      <c r="A20" s="23"/>
      <c r="B20" s="23"/>
      <c r="C20" s="23"/>
    </row>
    <row r="21" spans="1:3" ht="18">
      <c r="A21" s="23"/>
      <c r="B21" s="23"/>
      <c r="C21" s="23"/>
    </row>
    <row r="22" spans="1:3" ht="18">
      <c r="A22" s="23"/>
      <c r="B22" s="23"/>
      <c r="C22" s="23"/>
    </row>
    <row r="23" spans="1:3" ht="18">
      <c r="A23" s="23"/>
      <c r="B23" s="23"/>
      <c r="C23" s="23"/>
    </row>
    <row r="24" spans="1:3" ht="18">
      <c r="A24" s="23"/>
      <c r="B24" s="23"/>
      <c r="C24" s="24"/>
    </row>
    <row r="25" spans="1:3" ht="18">
      <c r="A25" s="23"/>
      <c r="B25" s="23"/>
      <c r="C25" s="23"/>
    </row>
  </sheetData>
  <sheetProtection password="E34F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10.28125" style="0" bestFit="1" customWidth="1"/>
  </cols>
  <sheetData>
    <row r="1" spans="1:5" ht="15">
      <c r="A1">
        <v>1</v>
      </c>
      <c r="B1">
        <f>Gyerkőc!AI2</f>
        <v>3</v>
      </c>
      <c r="C1">
        <f>B1</f>
        <v>3</v>
      </c>
      <c r="D1">
        <f>RANK(C1,$C$1:$C$3,1)</f>
        <v>3</v>
      </c>
      <c r="E1" t="str">
        <f>Gyerkőc!A2</f>
        <v>5A Csajszik</v>
      </c>
    </row>
    <row r="2" spans="1:5" ht="15">
      <c r="A2">
        <v>2</v>
      </c>
      <c r="B2">
        <f>Gyerkőc!AI3</f>
        <v>1</v>
      </c>
      <c r="C2">
        <f>IF(COUNTIF($B$1:$B1,B2)=0,B2,B2+COUNTIF($B$1:$B1,B2)*0.01)</f>
        <v>1</v>
      </c>
      <c r="D2">
        <f>RANK(C2,$C$1:$C$3,1)</f>
        <v>1</v>
      </c>
      <c r="E2" t="str">
        <f>Gyerkőc!A3</f>
        <v>Csipet-csapat</v>
      </c>
    </row>
    <row r="3" spans="1:5" ht="15">
      <c r="A3">
        <v>3</v>
      </c>
      <c r="B3">
        <f>Gyerkőc!AI4</f>
        <v>2</v>
      </c>
      <c r="C3">
        <f>IF(COUNTIF($B$1:$B2,B3)=0,B3,B3+COUNTIF($B$1:$B2,B3)*0.01)</f>
        <v>2</v>
      </c>
      <c r="D3">
        <f>RANK(C3,$C$1:$C$3,1)</f>
        <v>2</v>
      </c>
      <c r="E3" t="str">
        <f>Gyerkőc!A4</f>
        <v>Csoda-csapat</v>
      </c>
    </row>
  </sheetData>
  <sheetProtection sheet="1" objects="1" scenarios="1"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4"/>
    </sheetView>
  </sheetViews>
  <sheetFormatPr defaultColWidth="9.140625" defaultRowHeight="15"/>
  <cols>
    <col min="2" max="2" width="0" style="0" hidden="1" customWidth="1"/>
    <col min="3" max="3" width="33.00390625" style="0" bestFit="1" customWidth="1"/>
    <col min="4" max="4" width="9.8515625" style="0" bestFit="1" customWidth="1"/>
  </cols>
  <sheetData>
    <row r="1" spans="1:4" s="3" customFormat="1" ht="21">
      <c r="A1" s="26" t="s">
        <v>20</v>
      </c>
      <c r="B1" s="26"/>
      <c r="C1" s="26"/>
      <c r="D1" s="26"/>
    </row>
    <row r="2" spans="1:4" s="3" customFormat="1" ht="21">
      <c r="A2" s="6">
        <v>1</v>
      </c>
      <c r="B2" s="2" t="str">
        <f>VLOOKUP(A2,számoló!$D$1:$E$3,2,0)</f>
        <v>Csipet-csapat</v>
      </c>
      <c r="C2" s="4" t="str">
        <f>IF(B2=0,"",B2)</f>
        <v>Csipet-csapat</v>
      </c>
      <c r="D2" s="2">
        <f>VLOOKUP(C2,Gyerkőc!$A$2:$AI$4,34,FALSE)</f>
        <v>174.34</v>
      </c>
    </row>
    <row r="3" spans="1:4" s="3" customFormat="1" ht="21">
      <c r="A3" s="7">
        <v>2</v>
      </c>
      <c r="B3" s="1" t="str">
        <f>VLOOKUP(A3,számoló!$D$1:$E$3,2,0)</f>
        <v>Csoda-csapat</v>
      </c>
      <c r="C3" s="5" t="str">
        <f>IF(B3=0,"",B3)</f>
        <v>Csoda-csapat</v>
      </c>
      <c r="D3" s="1">
        <f>VLOOKUP(C3,Gyerkőc!$A$2:$AI$4,34,FALSE)</f>
        <v>165.9</v>
      </c>
    </row>
    <row r="4" spans="1:4" s="3" customFormat="1" ht="21">
      <c r="A4" s="6">
        <v>3</v>
      </c>
      <c r="B4" s="2" t="str">
        <f>VLOOKUP(A4,számoló!$D$1:$E$3,2,0)</f>
        <v>5A Csajszik</v>
      </c>
      <c r="C4" s="4" t="str">
        <f>IF(B4=0,"",B4)</f>
        <v>5A Csajszik</v>
      </c>
      <c r="D4" s="2">
        <f>VLOOKUP(C4,Gyerkőc!$A$2:$AI$4,34,FALSE)</f>
        <v>157.72</v>
      </c>
    </row>
  </sheetData>
  <sheetProtection password="E34F" sheet="1" objects="1" scenarios="1" selectLockedCells="1"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ASZTALI</dc:creator>
  <cp:keywords/>
  <dc:description/>
  <cp:lastModifiedBy>Király Balázs</cp:lastModifiedBy>
  <cp:lastPrinted>2018-02-25T16:59:00Z</cp:lastPrinted>
  <dcterms:created xsi:type="dcterms:W3CDTF">2014-02-24T21:28:57Z</dcterms:created>
  <dcterms:modified xsi:type="dcterms:W3CDTF">2018-02-25T16:59:50Z</dcterms:modified>
  <cp:category/>
  <cp:version/>
  <cp:contentType/>
  <cp:contentStatus/>
</cp:coreProperties>
</file>